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6095" windowHeight="8640" tabRatio="269"/>
  </bookViews>
  <sheets>
    <sheet name="Chi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30" i="1"/>
  <c r="C30"/>
  <c r="H30" s="1"/>
  <c r="I30" s="1"/>
  <c r="K30" s="1"/>
  <c r="H29"/>
  <c r="I29" s="1"/>
  <c r="E29"/>
  <c r="J29" s="1"/>
  <c r="J28"/>
  <c r="H28"/>
  <c r="I28" s="1"/>
  <c r="K28" s="1"/>
  <c r="C27"/>
  <c r="H27" s="1"/>
  <c r="I27" s="1"/>
  <c r="H26"/>
  <c r="I26" s="1"/>
  <c r="E26"/>
  <c r="J26" s="1"/>
  <c r="J25"/>
  <c r="H25"/>
  <c r="I25" s="1"/>
  <c r="J19"/>
  <c r="C19"/>
  <c r="H19" s="1"/>
  <c r="I19" s="1"/>
  <c r="K19" s="1"/>
  <c r="K18"/>
  <c r="H18"/>
  <c r="K17"/>
  <c r="H17"/>
  <c r="E17"/>
  <c r="J16"/>
  <c r="C16"/>
  <c r="H16" s="1"/>
  <c r="I16" s="1"/>
  <c r="K16" s="1"/>
  <c r="H15"/>
  <c r="I15" s="1"/>
  <c r="E15"/>
  <c r="J15" s="1"/>
  <c r="H14"/>
  <c r="I14" s="1"/>
  <c r="E14"/>
  <c r="J14" s="1"/>
  <c r="C13"/>
  <c r="H13" s="1"/>
  <c r="I13" s="1"/>
  <c r="H12"/>
  <c r="I12" s="1"/>
  <c r="E12"/>
  <c r="J12" s="1"/>
  <c r="I11"/>
  <c r="K11" s="1"/>
  <c r="H11"/>
  <c r="E11"/>
  <c r="J11" s="1"/>
  <c r="K12" l="1"/>
  <c r="K14"/>
  <c r="K15"/>
  <c r="K25"/>
  <c r="E27"/>
  <c r="J27" s="1"/>
  <c r="K27"/>
  <c r="K29"/>
  <c r="K26"/>
  <c r="E13"/>
  <c r="J13" s="1"/>
  <c r="K13" s="1"/>
</calcChain>
</file>

<file path=xl/sharedStrings.xml><?xml version="1.0" encoding="utf-8"?>
<sst xmlns="http://schemas.openxmlformats.org/spreadsheetml/2006/main" count="140" uniqueCount="25">
  <si>
    <t>Tháng 4</t>
  </si>
  <si>
    <t>Sỉ số</t>
  </si>
  <si>
    <t>Số lớp</t>
  </si>
  <si>
    <t>Số sv dư</t>
  </si>
  <si>
    <t>Trả lương</t>
  </si>
  <si>
    <t>Tổng</t>
  </si>
  <si>
    <t>BẢNG DỰ TRÙ SỐ LỚP HỌC ÔN THI NĂNG LỰC TiẾNG ANH ĐẠT CHUẨN KHAI GiẢNG THÁNG 4 VÀ THÁNG 6</t>
  </si>
  <si>
    <t>Học phí</t>
  </si>
  <si>
    <t>Tổng thu</t>
  </si>
  <si>
    <t xml:space="preserve">Trích 30% </t>
  </si>
  <si>
    <t>Còn (Tài liệu học)</t>
  </si>
  <si>
    <t>Tổng số theo danh sách</t>
  </si>
  <si>
    <t>CAO ĐẲNG/Trung cấp/Tổng</t>
  </si>
  <si>
    <t>A 2 a</t>
  </si>
  <si>
    <t>A 2 b</t>
  </si>
  <si>
    <t>B1</t>
  </si>
  <si>
    <t>* Số lớp B1</t>
  </si>
  <si>
    <t>* Lớp A 2 a</t>
  </si>
  <si>
    <t>*Lớp A 2 b</t>
  </si>
  <si>
    <t>UBND THÀNH PHỐ HỒ CHÍ MINH</t>
  </si>
  <si>
    <t>CỘNG HÒA  XÃ HỘI CHỦ NGHĨA VIỆT NAM</t>
  </si>
  <si>
    <t xml:space="preserve"> TRƯỜNG CAO ĐẲNG KỸ THUẬT  </t>
  </si>
  <si>
    <t>Độc lập - Tự do - Hạnh phúc</t>
  </si>
  <si>
    <t>LÝ TỰ TRỌNG TP.  HỒ CHÍ MINH</t>
  </si>
  <si>
    <t>Thù lao tối thiểu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</si>
</sst>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_);_(@_)"/>
    <numFmt numFmtId="165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4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164" fontId="3" fillId="0" borderId="1" xfId="0" applyNumberFormat="1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1" xfId="0" applyFont="1" applyBorder="1"/>
    <xf numFmtId="165" fontId="5" fillId="0" borderId="1" xfId="1" applyNumberFormat="1" applyFont="1" applyBorder="1"/>
    <xf numFmtId="164" fontId="5" fillId="0" borderId="1" xfId="0" applyNumberFormat="1" applyFont="1" applyBorder="1"/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1" xfId="0" applyFont="1" applyBorder="1"/>
    <xf numFmtId="164" fontId="6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/>
    <xf numFmtId="165" fontId="2" fillId="0" borderId="1" xfId="1" applyNumberFormat="1" applyFont="1" applyBorder="1"/>
    <xf numFmtId="165" fontId="2" fillId="0" borderId="2" xfId="1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/>
    <xf numFmtId="165" fontId="3" fillId="0" borderId="1" xfId="1" applyNumberFormat="1" applyFont="1" applyBorder="1"/>
    <xf numFmtId="165" fontId="7" fillId="0" borderId="2" xfId="1" applyNumberFormat="1" applyFont="1" applyBorder="1"/>
    <xf numFmtId="0" fontId="8" fillId="0" borderId="0" xfId="0" applyFont="1"/>
    <xf numFmtId="0" fontId="8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1" xfId="0" applyFont="1" applyBorder="1"/>
    <xf numFmtId="164" fontId="8" fillId="0" borderId="1" xfId="0" applyNumberFormat="1" applyFont="1" applyBorder="1"/>
    <xf numFmtId="165" fontId="8" fillId="0" borderId="1" xfId="1" applyNumberFormat="1" applyFont="1" applyBorder="1"/>
    <xf numFmtId="165" fontId="8" fillId="0" borderId="2" xfId="1" applyNumberFormat="1" applyFont="1" applyBorder="1"/>
    <xf numFmtId="0" fontId="0" fillId="0" borderId="0" xfId="0" applyFont="1"/>
    <xf numFmtId="165" fontId="9" fillId="0" borderId="2" xfId="1" applyNumberFormat="1" applyFont="1" applyBorder="1"/>
    <xf numFmtId="0" fontId="4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5" fontId="2" fillId="0" borderId="0" xfId="1" applyNumberFormat="1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2</xdr:row>
      <xdr:rowOff>104775</xdr:rowOff>
    </xdr:from>
    <xdr:to>
      <xdr:col>8</xdr:col>
      <xdr:colOff>47625</xdr:colOff>
      <xdr:row>2</xdr:row>
      <xdr:rowOff>104775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5657850" y="485775"/>
          <a:ext cx="781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342900</xdr:colOff>
      <xdr:row>3</xdr:row>
      <xdr:rowOff>95250</xdr:rowOff>
    </xdr:from>
    <xdr:to>
      <xdr:col>1</xdr:col>
      <xdr:colOff>561975</xdr:colOff>
      <xdr:row>3</xdr:row>
      <xdr:rowOff>95250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42900" y="6667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8"/>
  <sheetViews>
    <sheetView tabSelected="1" topLeftCell="A7" workbookViewId="0">
      <selection activeCell="F13" sqref="F13"/>
    </sheetView>
  </sheetViews>
  <sheetFormatPr defaultRowHeight="15"/>
  <cols>
    <col min="1" max="1" width="9.42578125" customWidth="1"/>
    <col min="2" max="2" width="15.7109375" customWidth="1"/>
    <col min="3" max="3" width="14.5703125" customWidth="1"/>
    <col min="4" max="4" width="6.28515625" bestFit="1" customWidth="1"/>
    <col min="5" max="5" width="8.42578125" bestFit="1" customWidth="1"/>
    <col min="6" max="6" width="9.85546875" bestFit="1" customWidth="1"/>
    <col min="7" max="7" width="13.140625" bestFit="1" customWidth="1"/>
    <col min="8" max="8" width="18.42578125" bestFit="1" customWidth="1"/>
    <col min="9" max="9" width="19.7109375" customWidth="1"/>
    <col min="10" max="10" width="16.85546875" bestFit="1" customWidth="1"/>
    <col min="11" max="11" width="20.5703125" bestFit="1" customWidth="1"/>
  </cols>
  <sheetData>
    <row r="1" spans="1:256">
      <c r="A1" s="42" t="s">
        <v>19</v>
      </c>
      <c r="B1" s="42"/>
      <c r="C1" s="42"/>
      <c r="E1" s="43"/>
      <c r="F1" s="43"/>
      <c r="G1" s="45" t="s">
        <v>20</v>
      </c>
      <c r="H1" s="45"/>
      <c r="I1" s="45"/>
      <c r="J1" s="43"/>
      <c r="K1" s="43"/>
      <c r="L1" s="43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 t="s">
        <v>19</v>
      </c>
      <c r="EH1" s="44"/>
      <c r="EI1" s="44"/>
      <c r="EJ1" s="44"/>
      <c r="EK1" s="44" t="s">
        <v>19</v>
      </c>
      <c r="EL1" s="44"/>
      <c r="EM1" s="44"/>
      <c r="EN1" s="44"/>
      <c r="EO1" s="44" t="s">
        <v>19</v>
      </c>
      <c r="EP1" s="44"/>
      <c r="EQ1" s="44"/>
      <c r="ER1" s="44"/>
      <c r="ES1" s="44" t="s">
        <v>19</v>
      </c>
      <c r="ET1" s="44"/>
      <c r="EU1" s="44"/>
      <c r="EV1" s="44"/>
      <c r="EW1" s="44" t="s">
        <v>19</v>
      </c>
      <c r="EX1" s="44"/>
      <c r="EY1" s="44"/>
      <c r="EZ1" s="44"/>
      <c r="FA1" s="44" t="s">
        <v>19</v>
      </c>
      <c r="FB1" s="44"/>
      <c r="FC1" s="44"/>
      <c r="FD1" s="44"/>
      <c r="FE1" s="44" t="s">
        <v>19</v>
      </c>
      <c r="FF1" s="44"/>
      <c r="FG1" s="44"/>
      <c r="FH1" s="44"/>
      <c r="FI1" s="44" t="s">
        <v>19</v>
      </c>
      <c r="FJ1" s="44"/>
      <c r="FK1" s="44"/>
      <c r="FL1" s="44"/>
      <c r="FM1" s="44" t="s">
        <v>19</v>
      </c>
      <c r="FN1" s="44"/>
      <c r="FO1" s="44"/>
      <c r="FP1" s="44"/>
      <c r="FQ1" s="44" t="s">
        <v>19</v>
      </c>
      <c r="FR1" s="44"/>
      <c r="FS1" s="44"/>
      <c r="FT1" s="44"/>
      <c r="FU1" s="44" t="s">
        <v>19</v>
      </c>
      <c r="FV1" s="44"/>
      <c r="FW1" s="44"/>
      <c r="FX1" s="44"/>
      <c r="FY1" s="44" t="s">
        <v>19</v>
      </c>
      <c r="FZ1" s="44"/>
      <c r="GA1" s="44"/>
      <c r="GB1" s="44"/>
      <c r="GC1" s="44" t="s">
        <v>19</v>
      </c>
      <c r="GD1" s="44"/>
      <c r="GE1" s="44"/>
      <c r="GF1" s="44"/>
      <c r="GG1" s="44" t="s">
        <v>19</v>
      </c>
      <c r="GH1" s="44"/>
      <c r="GI1" s="44"/>
      <c r="GJ1" s="44"/>
      <c r="GK1" s="44" t="s">
        <v>19</v>
      </c>
      <c r="GL1" s="44"/>
      <c r="GM1" s="44"/>
      <c r="GN1" s="44"/>
      <c r="GO1" s="44" t="s">
        <v>19</v>
      </c>
      <c r="GP1" s="44"/>
      <c r="GQ1" s="44"/>
      <c r="GR1" s="44"/>
      <c r="GS1" s="44" t="s">
        <v>19</v>
      </c>
      <c r="GT1" s="44"/>
      <c r="GU1" s="44"/>
      <c r="GV1" s="44"/>
      <c r="GW1" s="44" t="s">
        <v>19</v>
      </c>
      <c r="GX1" s="44"/>
      <c r="GY1" s="44"/>
      <c r="GZ1" s="44"/>
      <c r="HA1" s="44" t="s">
        <v>19</v>
      </c>
      <c r="HB1" s="44"/>
      <c r="HC1" s="44"/>
      <c r="HD1" s="44"/>
      <c r="HE1" s="44" t="s">
        <v>19</v>
      </c>
      <c r="HF1" s="44"/>
      <c r="HG1" s="44"/>
      <c r="HH1" s="44"/>
      <c r="HI1" s="44" t="s">
        <v>19</v>
      </c>
      <c r="HJ1" s="44"/>
      <c r="HK1" s="44"/>
      <c r="HL1" s="44"/>
      <c r="HM1" s="44" t="s">
        <v>19</v>
      </c>
      <c r="HN1" s="44"/>
      <c r="HO1" s="44"/>
      <c r="HP1" s="44"/>
      <c r="HQ1" s="44" t="s">
        <v>19</v>
      </c>
      <c r="HR1" s="44"/>
      <c r="HS1" s="44"/>
      <c r="HT1" s="44"/>
      <c r="HU1" s="44" t="s">
        <v>19</v>
      </c>
      <c r="HV1" s="44"/>
      <c r="HW1" s="44"/>
      <c r="HX1" s="44"/>
      <c r="HY1" s="44" t="s">
        <v>19</v>
      </c>
      <c r="HZ1" s="44"/>
      <c r="IA1" s="44"/>
      <c r="IB1" s="44"/>
      <c r="IC1" s="44" t="s">
        <v>19</v>
      </c>
      <c r="ID1" s="44"/>
      <c r="IE1" s="44"/>
      <c r="IF1" s="44"/>
      <c r="IG1" s="44" t="s">
        <v>19</v>
      </c>
      <c r="IH1" s="44"/>
      <c r="II1" s="44"/>
      <c r="IJ1" s="44"/>
      <c r="IK1" s="44" t="s">
        <v>19</v>
      </c>
      <c r="IL1" s="44"/>
      <c r="IM1" s="44"/>
      <c r="IN1" s="44"/>
      <c r="IO1" s="44" t="s">
        <v>19</v>
      </c>
      <c r="IP1" s="44"/>
      <c r="IQ1" s="44"/>
      <c r="IR1" s="44"/>
      <c r="IS1" s="44" t="s">
        <v>19</v>
      </c>
      <c r="IT1" s="44"/>
      <c r="IU1" s="44"/>
      <c r="IV1" s="44"/>
    </row>
    <row r="2" spans="1:256">
      <c r="A2" s="42" t="s">
        <v>21</v>
      </c>
      <c r="B2" s="42"/>
      <c r="C2" s="42"/>
      <c r="G2" s="45" t="s">
        <v>22</v>
      </c>
      <c r="H2" s="45"/>
      <c r="I2" s="45"/>
      <c r="J2" s="43"/>
      <c r="K2" s="43"/>
      <c r="L2" s="43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 t="s">
        <v>21</v>
      </c>
      <c r="EH2" s="45"/>
      <c r="EI2" s="45"/>
      <c r="EJ2" s="45"/>
      <c r="EK2" s="45" t="s">
        <v>21</v>
      </c>
      <c r="EL2" s="45"/>
      <c r="EM2" s="45"/>
      <c r="EN2" s="45"/>
      <c r="EO2" s="45" t="s">
        <v>21</v>
      </c>
      <c r="EP2" s="45"/>
      <c r="EQ2" s="45"/>
      <c r="ER2" s="45"/>
      <c r="ES2" s="45" t="s">
        <v>21</v>
      </c>
      <c r="ET2" s="45"/>
      <c r="EU2" s="45"/>
      <c r="EV2" s="45"/>
      <c r="EW2" s="45" t="s">
        <v>21</v>
      </c>
      <c r="EX2" s="45"/>
      <c r="EY2" s="45"/>
      <c r="EZ2" s="45"/>
      <c r="FA2" s="45" t="s">
        <v>21</v>
      </c>
      <c r="FB2" s="45"/>
      <c r="FC2" s="45"/>
      <c r="FD2" s="45"/>
      <c r="FE2" s="45" t="s">
        <v>21</v>
      </c>
      <c r="FF2" s="45"/>
      <c r="FG2" s="45"/>
      <c r="FH2" s="45"/>
      <c r="FI2" s="45" t="s">
        <v>21</v>
      </c>
      <c r="FJ2" s="45"/>
      <c r="FK2" s="45"/>
      <c r="FL2" s="45"/>
      <c r="FM2" s="45" t="s">
        <v>21</v>
      </c>
      <c r="FN2" s="45"/>
      <c r="FO2" s="45"/>
      <c r="FP2" s="45"/>
      <c r="FQ2" s="45" t="s">
        <v>21</v>
      </c>
      <c r="FR2" s="45"/>
      <c r="FS2" s="45"/>
      <c r="FT2" s="45"/>
      <c r="FU2" s="45" t="s">
        <v>21</v>
      </c>
      <c r="FV2" s="45"/>
      <c r="FW2" s="45"/>
      <c r="FX2" s="45"/>
      <c r="FY2" s="45" t="s">
        <v>21</v>
      </c>
      <c r="FZ2" s="45"/>
      <c r="GA2" s="45"/>
      <c r="GB2" s="45"/>
      <c r="GC2" s="45" t="s">
        <v>21</v>
      </c>
      <c r="GD2" s="45"/>
      <c r="GE2" s="45"/>
      <c r="GF2" s="45"/>
      <c r="GG2" s="45" t="s">
        <v>21</v>
      </c>
      <c r="GH2" s="45"/>
      <c r="GI2" s="45"/>
      <c r="GJ2" s="45"/>
      <c r="GK2" s="45" t="s">
        <v>21</v>
      </c>
      <c r="GL2" s="45"/>
      <c r="GM2" s="45"/>
      <c r="GN2" s="45"/>
      <c r="GO2" s="45" t="s">
        <v>21</v>
      </c>
      <c r="GP2" s="45"/>
      <c r="GQ2" s="45"/>
      <c r="GR2" s="45"/>
      <c r="GS2" s="45" t="s">
        <v>21</v>
      </c>
      <c r="GT2" s="45"/>
      <c r="GU2" s="45"/>
      <c r="GV2" s="45"/>
      <c r="GW2" s="45" t="s">
        <v>21</v>
      </c>
      <c r="GX2" s="45"/>
      <c r="GY2" s="45"/>
      <c r="GZ2" s="45"/>
      <c r="HA2" s="45" t="s">
        <v>21</v>
      </c>
      <c r="HB2" s="45"/>
      <c r="HC2" s="45"/>
      <c r="HD2" s="45"/>
      <c r="HE2" s="45" t="s">
        <v>21</v>
      </c>
      <c r="HF2" s="45"/>
      <c r="HG2" s="45"/>
      <c r="HH2" s="45"/>
      <c r="HI2" s="45" t="s">
        <v>21</v>
      </c>
      <c r="HJ2" s="45"/>
      <c r="HK2" s="45"/>
      <c r="HL2" s="45"/>
      <c r="HM2" s="45" t="s">
        <v>21</v>
      </c>
      <c r="HN2" s="45"/>
      <c r="HO2" s="45"/>
      <c r="HP2" s="45"/>
      <c r="HQ2" s="45" t="s">
        <v>21</v>
      </c>
      <c r="HR2" s="45"/>
      <c r="HS2" s="45"/>
      <c r="HT2" s="45"/>
      <c r="HU2" s="45" t="s">
        <v>21</v>
      </c>
      <c r="HV2" s="45"/>
      <c r="HW2" s="45"/>
      <c r="HX2" s="45"/>
      <c r="HY2" s="45" t="s">
        <v>21</v>
      </c>
      <c r="HZ2" s="45"/>
      <c r="IA2" s="45"/>
      <c r="IB2" s="45"/>
      <c r="IC2" s="45" t="s">
        <v>21</v>
      </c>
      <c r="ID2" s="45"/>
      <c r="IE2" s="45"/>
      <c r="IF2" s="45"/>
      <c r="IG2" s="45" t="s">
        <v>21</v>
      </c>
      <c r="IH2" s="45"/>
      <c r="II2" s="45"/>
      <c r="IJ2" s="45"/>
      <c r="IK2" s="45" t="s">
        <v>21</v>
      </c>
      <c r="IL2" s="45"/>
      <c r="IM2" s="45"/>
      <c r="IN2" s="45"/>
      <c r="IO2" s="45" t="s">
        <v>21</v>
      </c>
      <c r="IP2" s="45"/>
      <c r="IQ2" s="45"/>
      <c r="IR2" s="45"/>
      <c r="IS2" s="45" t="s">
        <v>21</v>
      </c>
      <c r="IT2" s="45"/>
      <c r="IU2" s="45"/>
      <c r="IV2" s="45"/>
    </row>
    <row r="3" spans="1:256">
      <c r="A3" s="42" t="s">
        <v>23</v>
      </c>
      <c r="B3" s="42"/>
      <c r="C3" s="42"/>
      <c r="D3" s="42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 t="s">
        <v>23</v>
      </c>
      <c r="EH3" s="45"/>
      <c r="EI3" s="45"/>
      <c r="EJ3" s="45"/>
      <c r="EK3" s="45" t="s">
        <v>23</v>
      </c>
      <c r="EL3" s="45"/>
      <c r="EM3" s="45"/>
      <c r="EN3" s="45"/>
      <c r="EO3" s="45" t="s">
        <v>23</v>
      </c>
      <c r="EP3" s="45"/>
      <c r="EQ3" s="45"/>
      <c r="ER3" s="45"/>
      <c r="ES3" s="45" t="s">
        <v>23</v>
      </c>
      <c r="ET3" s="45"/>
      <c r="EU3" s="45"/>
      <c r="EV3" s="45"/>
      <c r="EW3" s="45" t="s">
        <v>23</v>
      </c>
      <c r="EX3" s="45"/>
      <c r="EY3" s="45"/>
      <c r="EZ3" s="45"/>
      <c r="FA3" s="45" t="s">
        <v>23</v>
      </c>
      <c r="FB3" s="45"/>
      <c r="FC3" s="45"/>
      <c r="FD3" s="45"/>
      <c r="FE3" s="45" t="s">
        <v>23</v>
      </c>
      <c r="FF3" s="45"/>
      <c r="FG3" s="45"/>
      <c r="FH3" s="45"/>
      <c r="FI3" s="45" t="s">
        <v>23</v>
      </c>
      <c r="FJ3" s="45"/>
      <c r="FK3" s="45"/>
      <c r="FL3" s="45"/>
      <c r="FM3" s="45" t="s">
        <v>23</v>
      </c>
      <c r="FN3" s="45"/>
      <c r="FO3" s="45"/>
      <c r="FP3" s="45"/>
      <c r="FQ3" s="45" t="s">
        <v>23</v>
      </c>
      <c r="FR3" s="45"/>
      <c r="FS3" s="45"/>
      <c r="FT3" s="45"/>
      <c r="FU3" s="45" t="s">
        <v>23</v>
      </c>
      <c r="FV3" s="45"/>
      <c r="FW3" s="45"/>
      <c r="FX3" s="45"/>
      <c r="FY3" s="45" t="s">
        <v>23</v>
      </c>
      <c r="FZ3" s="45"/>
      <c r="GA3" s="45"/>
      <c r="GB3" s="45"/>
      <c r="GC3" s="45" t="s">
        <v>23</v>
      </c>
      <c r="GD3" s="45"/>
      <c r="GE3" s="45"/>
      <c r="GF3" s="45"/>
      <c r="GG3" s="45" t="s">
        <v>23</v>
      </c>
      <c r="GH3" s="45"/>
      <c r="GI3" s="45"/>
      <c r="GJ3" s="45"/>
      <c r="GK3" s="45" t="s">
        <v>23</v>
      </c>
      <c r="GL3" s="45"/>
      <c r="GM3" s="45"/>
      <c r="GN3" s="45"/>
      <c r="GO3" s="45" t="s">
        <v>23</v>
      </c>
      <c r="GP3" s="45"/>
      <c r="GQ3" s="45"/>
      <c r="GR3" s="45"/>
      <c r="GS3" s="45" t="s">
        <v>23</v>
      </c>
      <c r="GT3" s="45"/>
      <c r="GU3" s="45"/>
      <c r="GV3" s="45"/>
      <c r="GW3" s="45" t="s">
        <v>23</v>
      </c>
      <c r="GX3" s="45"/>
      <c r="GY3" s="45"/>
      <c r="GZ3" s="45"/>
      <c r="HA3" s="45" t="s">
        <v>23</v>
      </c>
      <c r="HB3" s="45"/>
      <c r="HC3" s="45"/>
      <c r="HD3" s="45"/>
      <c r="HE3" s="45" t="s">
        <v>23</v>
      </c>
      <c r="HF3" s="45"/>
      <c r="HG3" s="45"/>
      <c r="HH3" s="45"/>
      <c r="HI3" s="45" t="s">
        <v>23</v>
      </c>
      <c r="HJ3" s="45"/>
      <c r="HK3" s="45"/>
      <c r="HL3" s="45"/>
      <c r="HM3" s="45" t="s">
        <v>23</v>
      </c>
      <c r="HN3" s="45"/>
      <c r="HO3" s="45"/>
      <c r="HP3" s="45"/>
      <c r="HQ3" s="45" t="s">
        <v>23</v>
      </c>
      <c r="HR3" s="45"/>
      <c r="HS3" s="45"/>
      <c r="HT3" s="45"/>
      <c r="HU3" s="45" t="s">
        <v>23</v>
      </c>
      <c r="HV3" s="45"/>
      <c r="HW3" s="45"/>
      <c r="HX3" s="45"/>
      <c r="HY3" s="45" t="s">
        <v>23</v>
      </c>
      <c r="HZ3" s="45"/>
      <c r="IA3" s="45"/>
      <c r="IB3" s="45"/>
      <c r="IC3" s="45" t="s">
        <v>23</v>
      </c>
      <c r="ID3" s="45"/>
      <c r="IE3" s="45"/>
      <c r="IF3" s="45"/>
      <c r="IG3" s="45" t="s">
        <v>23</v>
      </c>
      <c r="IH3" s="45"/>
      <c r="II3" s="45"/>
      <c r="IJ3" s="45"/>
      <c r="IK3" s="45" t="s">
        <v>23</v>
      </c>
      <c r="IL3" s="45"/>
      <c r="IM3" s="45"/>
      <c r="IN3" s="45"/>
      <c r="IO3" s="45" t="s">
        <v>23</v>
      </c>
      <c r="IP3" s="45"/>
      <c r="IQ3" s="45"/>
      <c r="IR3" s="45"/>
      <c r="IS3" s="45" t="s">
        <v>23</v>
      </c>
      <c r="IT3" s="45"/>
      <c r="IU3" s="45"/>
      <c r="IV3" s="45"/>
    </row>
    <row r="4" spans="1:256">
      <c r="A4" s="43"/>
      <c r="B4" s="43"/>
      <c r="C4" s="43"/>
      <c r="D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3"/>
      <c r="IQ4" s="43"/>
      <c r="IR4" s="43"/>
      <c r="IS4" s="43"/>
      <c r="IT4" s="43"/>
      <c r="IU4" s="43"/>
      <c r="IV4" s="43"/>
    </row>
    <row r="5" spans="1:256">
      <c r="A5" s="43"/>
      <c r="B5" s="43"/>
      <c r="C5" s="43"/>
      <c r="D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/>
      <c r="FJ5" s="43"/>
      <c r="FK5" s="43"/>
      <c r="FL5" s="43"/>
      <c r="FM5" s="43"/>
      <c r="FN5" s="43"/>
      <c r="FO5" s="43"/>
      <c r="FP5" s="43"/>
      <c r="FQ5" s="43"/>
      <c r="FR5" s="43"/>
      <c r="FS5" s="43"/>
      <c r="FT5" s="43"/>
      <c r="FU5" s="43"/>
      <c r="FV5" s="43"/>
      <c r="FW5" s="43"/>
      <c r="FX5" s="43"/>
      <c r="FY5" s="43"/>
      <c r="FZ5" s="43"/>
      <c r="GA5" s="43"/>
      <c r="GB5" s="43"/>
      <c r="GC5" s="43"/>
      <c r="GD5" s="43"/>
      <c r="GE5" s="43"/>
      <c r="GF5" s="43"/>
      <c r="GG5" s="43"/>
      <c r="GH5" s="43"/>
      <c r="GI5" s="43"/>
      <c r="GJ5" s="43"/>
      <c r="GK5" s="43"/>
      <c r="GL5" s="43"/>
      <c r="GM5" s="43"/>
      <c r="GN5" s="43"/>
      <c r="GO5" s="43"/>
      <c r="GP5" s="43"/>
      <c r="GQ5" s="43"/>
      <c r="GR5" s="43"/>
      <c r="GS5" s="43"/>
      <c r="GT5" s="43"/>
      <c r="GU5" s="43"/>
      <c r="GV5" s="43"/>
      <c r="GW5" s="43"/>
      <c r="GX5" s="43"/>
      <c r="GY5" s="43"/>
      <c r="GZ5" s="43"/>
      <c r="HA5" s="43"/>
      <c r="HB5" s="43"/>
      <c r="HC5" s="43"/>
      <c r="HD5" s="43"/>
      <c r="HE5" s="43"/>
      <c r="HF5" s="43"/>
      <c r="HG5" s="43"/>
      <c r="HH5" s="43"/>
      <c r="HI5" s="43"/>
      <c r="HJ5" s="43"/>
      <c r="HK5" s="43"/>
      <c r="HL5" s="43"/>
      <c r="HM5" s="43"/>
      <c r="HN5" s="43"/>
      <c r="HO5" s="43"/>
      <c r="HP5" s="43"/>
      <c r="HQ5" s="43"/>
      <c r="HR5" s="43"/>
      <c r="HS5" s="43"/>
      <c r="HT5" s="43"/>
      <c r="HU5" s="43"/>
      <c r="HV5" s="43"/>
      <c r="HW5" s="43"/>
      <c r="HX5" s="43"/>
      <c r="HY5" s="43"/>
      <c r="HZ5" s="43"/>
      <c r="IA5" s="43"/>
      <c r="IB5" s="43"/>
      <c r="IC5" s="43"/>
      <c r="ID5" s="43"/>
      <c r="IE5" s="43"/>
      <c r="IF5" s="43"/>
      <c r="IG5" s="43"/>
      <c r="IH5" s="43"/>
      <c r="II5" s="43"/>
      <c r="IJ5" s="43"/>
      <c r="IK5" s="43"/>
      <c r="IL5" s="43"/>
      <c r="IM5" s="43"/>
      <c r="IN5" s="43"/>
      <c r="IO5" s="43"/>
      <c r="IP5" s="43"/>
      <c r="IQ5" s="43"/>
      <c r="IR5" s="43"/>
      <c r="IS5" s="43"/>
      <c r="IT5" s="43"/>
      <c r="IU5" s="43"/>
      <c r="IV5" s="43"/>
    </row>
    <row r="6" spans="1:256" s="47" customFormat="1" ht="18.75">
      <c r="A6" s="46"/>
      <c r="B6" s="46" t="s">
        <v>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46"/>
      <c r="FY6" s="46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46"/>
      <c r="HD6" s="46"/>
      <c r="HE6" s="46"/>
      <c r="HF6" s="46"/>
      <c r="HG6" s="46"/>
      <c r="HH6" s="46"/>
      <c r="HI6" s="46"/>
      <c r="HJ6" s="46"/>
      <c r="HK6" s="46"/>
      <c r="HL6" s="46"/>
      <c r="HM6" s="46"/>
      <c r="HN6" s="46"/>
      <c r="HO6" s="46"/>
      <c r="HP6" s="46"/>
      <c r="HQ6" s="46"/>
      <c r="HR6" s="46"/>
      <c r="HS6" s="46"/>
      <c r="HT6" s="46"/>
      <c r="HU6" s="46"/>
      <c r="HV6" s="46"/>
      <c r="HW6" s="46"/>
      <c r="HX6" s="46"/>
      <c r="HY6" s="46"/>
      <c r="HZ6" s="46"/>
      <c r="IA6" s="46"/>
      <c r="IB6" s="46"/>
      <c r="IC6" s="46"/>
      <c r="ID6" s="46"/>
      <c r="IE6" s="46"/>
      <c r="IF6" s="46"/>
      <c r="IG6" s="46"/>
      <c r="IH6" s="46"/>
      <c r="II6" s="46"/>
      <c r="IJ6" s="46"/>
      <c r="IK6" s="46"/>
      <c r="IL6" s="46"/>
      <c r="IM6" s="46"/>
      <c r="IN6" s="46"/>
      <c r="IO6" s="46"/>
      <c r="IP6" s="46"/>
      <c r="IQ6" s="46"/>
      <c r="IR6" s="46"/>
      <c r="IS6" s="46"/>
      <c r="IT6" s="46"/>
      <c r="IU6" s="46"/>
      <c r="IV6" s="46"/>
    </row>
    <row r="7" spans="1:256" s="11" customFormat="1" ht="18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1" customFormat="1" ht="18.75">
      <c r="A8" s="1" t="s">
        <v>0</v>
      </c>
      <c r="B8"/>
      <c r="C8"/>
      <c r="D8"/>
      <c r="E8"/>
      <c r="F8"/>
      <c r="G8"/>
      <c r="H8" t="s">
        <v>24</v>
      </c>
      <c r="I8" s="2">
        <v>80000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1" customFormat="1" ht="18.7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7" customFormat="1" ht="50.25">
      <c r="A10" s="3"/>
      <c r="B10" s="36" t="s">
        <v>12</v>
      </c>
      <c r="C10" s="36" t="s">
        <v>11</v>
      </c>
      <c r="D10" s="4" t="s">
        <v>1</v>
      </c>
      <c r="E10" s="4" t="s">
        <v>2</v>
      </c>
      <c r="F10" s="4" t="s">
        <v>3</v>
      </c>
      <c r="G10" s="4" t="s">
        <v>7</v>
      </c>
      <c r="H10" s="4" t="s">
        <v>8</v>
      </c>
      <c r="I10" s="4" t="s">
        <v>9</v>
      </c>
      <c r="J10" s="4" t="s">
        <v>4</v>
      </c>
      <c r="K10" s="4" t="s">
        <v>10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</row>
    <row r="11" spans="1:256" s="1" customFormat="1" ht="18.75">
      <c r="A11" s="5"/>
      <c r="B11" s="6" t="s">
        <v>13</v>
      </c>
      <c r="C11" s="7">
        <v>328</v>
      </c>
      <c r="D11" s="8">
        <v>40</v>
      </c>
      <c r="E11" s="8">
        <f>C11/$D$11</f>
        <v>8.1999999999999993</v>
      </c>
      <c r="F11" s="8">
        <v>8</v>
      </c>
      <c r="G11" s="9">
        <v>360000</v>
      </c>
      <c r="H11" s="9">
        <f>G11*C11</f>
        <v>118080000</v>
      </c>
      <c r="I11" s="10">
        <f>H11*0.3</f>
        <v>35424000</v>
      </c>
      <c r="J11" s="9">
        <f>$I$8*36*E11</f>
        <v>23615999.999999996</v>
      </c>
      <c r="K11" s="10">
        <f>I11-J11</f>
        <v>11808000.000000004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</row>
    <row r="12" spans="1:256" s="21" customFormat="1" ht="18.75">
      <c r="A12" s="11"/>
      <c r="B12" s="12" t="s">
        <v>13</v>
      </c>
      <c r="C12" s="13">
        <v>112</v>
      </c>
      <c r="D12" s="14">
        <v>40</v>
      </c>
      <c r="E12" s="14">
        <f>C12/D12</f>
        <v>2.8</v>
      </c>
      <c r="F12" s="14">
        <v>12</v>
      </c>
      <c r="G12" s="9">
        <v>360000</v>
      </c>
      <c r="H12" s="9">
        <f>G12*C12</f>
        <v>40320000</v>
      </c>
      <c r="I12" s="15">
        <f>H12*0.3</f>
        <v>12096000</v>
      </c>
      <c r="J12" s="9">
        <f>$I$8*36*E12</f>
        <v>8063999.9999999991</v>
      </c>
      <c r="K12" s="15">
        <f>I12-J12</f>
        <v>4032000.0000000009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</row>
    <row r="13" spans="1:256" s="27" customFormat="1" ht="18.75">
      <c r="A13" s="1"/>
      <c r="B13" s="16" t="s">
        <v>13</v>
      </c>
      <c r="C13" s="17">
        <f>SUM(C11:C12)</f>
        <v>440</v>
      </c>
      <c r="D13" s="18">
        <v>40</v>
      </c>
      <c r="E13" s="18">
        <f>C13/$D$13</f>
        <v>11</v>
      </c>
      <c r="F13" s="17"/>
      <c r="G13" s="19">
        <v>360000</v>
      </c>
      <c r="H13" s="20">
        <f>G13*C13</f>
        <v>158400000</v>
      </c>
      <c r="I13" s="20">
        <f>H13*0.3</f>
        <v>47520000</v>
      </c>
      <c r="J13" s="19">
        <f>$I$8*36*E13</f>
        <v>31680000</v>
      </c>
      <c r="K13" s="20">
        <f>I13-J13</f>
        <v>15840000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1" customFormat="1" ht="18.75">
      <c r="A14" s="21"/>
      <c r="B14" s="22" t="s">
        <v>14</v>
      </c>
      <c r="C14" s="23">
        <v>202</v>
      </c>
      <c r="D14" s="24">
        <v>40</v>
      </c>
      <c r="E14" s="24">
        <f>C14/$D$11</f>
        <v>5.05</v>
      </c>
      <c r="F14" s="24">
        <v>2</v>
      </c>
      <c r="G14" s="25">
        <v>360000</v>
      </c>
      <c r="H14" s="26">
        <f t="shared" ref="H14:H19" si="0">G14*C14</f>
        <v>72720000</v>
      </c>
      <c r="I14" s="2">
        <f>H14*0.3</f>
        <v>21816000</v>
      </c>
      <c r="J14" s="25">
        <f>$I$8*36*E14</f>
        <v>14544000</v>
      </c>
      <c r="K14" s="2">
        <f>I14-J14</f>
        <v>7272000</v>
      </c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s="1" customFormat="1" ht="18.75">
      <c r="A15" s="27"/>
      <c r="B15" s="28" t="s">
        <v>14</v>
      </c>
      <c r="C15" s="29">
        <v>75</v>
      </c>
      <c r="D15" s="30">
        <v>40</v>
      </c>
      <c r="E15" s="30">
        <f>C15/D15</f>
        <v>1.875</v>
      </c>
      <c r="F15" s="30">
        <v>25</v>
      </c>
      <c r="G15" s="25">
        <v>360000</v>
      </c>
      <c r="H15" s="26">
        <f t="shared" si="0"/>
        <v>27000000</v>
      </c>
      <c r="I15" s="31">
        <f>H15*0.3</f>
        <v>8100000</v>
      </c>
      <c r="J15" s="32">
        <f>$I$8*36*E15</f>
        <v>5400000</v>
      </c>
      <c r="K15" s="31">
        <f>I15-J15</f>
        <v>2700000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</row>
    <row r="16" spans="1:256" s="1" customFormat="1" ht="18.75">
      <c r="B16" s="16"/>
      <c r="C16" s="18">
        <f>SUM(C14:C15)</f>
        <v>277</v>
      </c>
      <c r="D16" s="18">
        <v>40</v>
      </c>
      <c r="E16" s="18">
        <v>7</v>
      </c>
      <c r="F16" s="18"/>
      <c r="G16" s="19">
        <v>360000</v>
      </c>
      <c r="H16" s="20">
        <f t="shared" si="0"/>
        <v>99720000</v>
      </c>
      <c r="I16" s="20">
        <f>H16*0.3</f>
        <v>29916000</v>
      </c>
      <c r="J16" s="19">
        <f>$I$8*36*E16</f>
        <v>20160000</v>
      </c>
      <c r="K16" s="20">
        <f>I16-J16</f>
        <v>9756000</v>
      </c>
    </row>
    <row r="17" spans="1:256" ht="18.75">
      <c r="A17" s="21"/>
      <c r="B17" s="22" t="s">
        <v>15</v>
      </c>
      <c r="C17" s="23">
        <v>81</v>
      </c>
      <c r="D17" s="24">
        <v>40</v>
      </c>
      <c r="E17" s="24">
        <f>C17/$D$11</f>
        <v>2.0249999999999999</v>
      </c>
      <c r="F17" s="24">
        <v>1</v>
      </c>
      <c r="G17" s="25">
        <v>380000</v>
      </c>
      <c r="H17" s="26">
        <f t="shared" si="0"/>
        <v>30780000</v>
      </c>
      <c r="I17" s="20"/>
      <c r="J17" s="25"/>
      <c r="K17" s="2">
        <f>I17-J17</f>
        <v>0</v>
      </c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ht="18.75">
      <c r="A18" s="27"/>
      <c r="B18" s="28" t="s">
        <v>15</v>
      </c>
      <c r="C18" s="29">
        <v>12</v>
      </c>
      <c r="D18" s="30"/>
      <c r="E18" s="30">
        <v>2</v>
      </c>
      <c r="F18" s="30">
        <v>12</v>
      </c>
      <c r="G18" s="32">
        <v>380000</v>
      </c>
      <c r="H18" s="33">
        <f t="shared" si="0"/>
        <v>4560000</v>
      </c>
      <c r="I18" s="31"/>
      <c r="J18" s="32"/>
      <c r="K18" s="31">
        <f>I18-J18</f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</row>
    <row r="19" spans="1:256" s="3" customFormat="1" ht="18.75">
      <c r="A19" s="1" t="s">
        <v>5</v>
      </c>
      <c r="B19" s="16" t="s">
        <v>15</v>
      </c>
      <c r="C19" s="18">
        <f>SUM(C17:C18)</f>
        <v>93</v>
      </c>
      <c r="D19" s="18">
        <v>45</v>
      </c>
      <c r="E19" s="18">
        <v>2</v>
      </c>
      <c r="F19" s="18">
        <v>3</v>
      </c>
      <c r="G19" s="19">
        <v>380000</v>
      </c>
      <c r="H19" s="20">
        <f t="shared" si="0"/>
        <v>35340000</v>
      </c>
      <c r="I19" s="20">
        <f>H19*0.3</f>
        <v>10602000</v>
      </c>
      <c r="J19" s="19">
        <f>$I$8*36*E19</f>
        <v>5760000</v>
      </c>
      <c r="K19" s="20">
        <f>I19-J19</f>
        <v>4842000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ht="18.75">
      <c r="A20" s="1"/>
      <c r="B20" s="37"/>
      <c r="C20" s="38"/>
      <c r="D20" s="38"/>
      <c r="E20" s="38"/>
      <c r="F20" s="38"/>
      <c r="G20" s="39"/>
      <c r="H20" s="39"/>
      <c r="I20" s="39"/>
      <c r="J20" s="39"/>
      <c r="K20" s="39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27" customFormat="1" ht="18.75">
      <c r="A21" s="1"/>
      <c r="B21" s="37"/>
      <c r="C21" s="38" t="s">
        <v>16</v>
      </c>
      <c r="D21" s="40">
        <v>2</v>
      </c>
      <c r="E21" s="38"/>
      <c r="F21" s="38" t="s">
        <v>17</v>
      </c>
      <c r="G21" s="39"/>
      <c r="H21" s="41">
        <v>11</v>
      </c>
      <c r="I21" s="38" t="s">
        <v>18</v>
      </c>
      <c r="J21" s="41">
        <v>7</v>
      </c>
      <c r="K21" s="3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1" customFormat="1" ht="18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4" customForma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27" customFormat="1" ht="50.25">
      <c r="A24" s="3"/>
      <c r="B24" s="36" t="s">
        <v>12</v>
      </c>
      <c r="C24" s="36" t="s">
        <v>11</v>
      </c>
      <c r="D24" s="4" t="s">
        <v>1</v>
      </c>
      <c r="E24" s="4" t="s">
        <v>2</v>
      </c>
      <c r="F24" s="4" t="s">
        <v>3</v>
      </c>
      <c r="G24" s="4" t="s">
        <v>7</v>
      </c>
      <c r="H24" s="4" t="s">
        <v>8</v>
      </c>
      <c r="I24" s="4" t="s">
        <v>9</v>
      </c>
      <c r="J24" s="4" t="s">
        <v>4</v>
      </c>
      <c r="K24" s="4" t="s">
        <v>10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</row>
    <row r="25" spans="1:256" s="1" customFormat="1" ht="18.75">
      <c r="A25"/>
      <c r="B25" s="22" t="s">
        <v>14</v>
      </c>
      <c r="C25" s="23">
        <v>328</v>
      </c>
      <c r="D25" s="24">
        <v>40</v>
      </c>
      <c r="E25" s="24">
        <v>8</v>
      </c>
      <c r="F25" s="24">
        <v>8</v>
      </c>
      <c r="G25" s="25">
        <v>360000</v>
      </c>
      <c r="H25" s="25">
        <f>G25*C25</f>
        <v>118080000</v>
      </c>
      <c r="I25" s="2">
        <f>H25*0.3</f>
        <v>35424000</v>
      </c>
      <c r="J25" s="25">
        <f>$I$8*36*E25</f>
        <v>23040000</v>
      </c>
      <c r="K25" s="2">
        <f>I25-J25</f>
        <v>12384000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ht="18.75">
      <c r="A26" s="27"/>
      <c r="B26" s="28" t="s">
        <v>14</v>
      </c>
      <c r="C26" s="29">
        <v>112</v>
      </c>
      <c r="D26" s="30">
        <v>40</v>
      </c>
      <c r="E26" s="30">
        <f>C26/D26</f>
        <v>2.8</v>
      </c>
      <c r="F26" s="30">
        <v>12</v>
      </c>
      <c r="G26" s="32">
        <v>360000</v>
      </c>
      <c r="H26" s="32">
        <f>G26*C26</f>
        <v>40320000</v>
      </c>
      <c r="I26" s="31">
        <f>H26*0.3</f>
        <v>12096000</v>
      </c>
      <c r="J26" s="32">
        <f>$I$8*36*E26</f>
        <v>8063999.9999999991</v>
      </c>
      <c r="K26" s="31">
        <f>I26-J26</f>
        <v>4032000.0000000009</v>
      </c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</row>
    <row r="27" spans="1:256" s="1" customFormat="1" ht="18.75">
      <c r="B27" s="16" t="s">
        <v>14</v>
      </c>
      <c r="C27" s="17">
        <f>SUM(C25:C26)</f>
        <v>440</v>
      </c>
      <c r="D27" s="18">
        <v>40</v>
      </c>
      <c r="E27" s="18">
        <f>C27/$D$13</f>
        <v>11</v>
      </c>
      <c r="F27" s="17"/>
      <c r="G27" s="19">
        <v>360000</v>
      </c>
      <c r="H27" s="20">
        <f>G27*C27</f>
        <v>158400000</v>
      </c>
      <c r="I27" s="20">
        <f>H27*0.3</f>
        <v>47520000</v>
      </c>
      <c r="J27" s="19">
        <f>$I$8*36*E27</f>
        <v>31680000</v>
      </c>
      <c r="K27" s="20">
        <f>I27-J27</f>
        <v>15840000</v>
      </c>
    </row>
    <row r="28" spans="1:256" ht="18.75">
      <c r="A28" s="34"/>
      <c r="B28" s="22" t="s">
        <v>15</v>
      </c>
      <c r="C28" s="23">
        <v>202</v>
      </c>
      <c r="D28" s="24">
        <v>40</v>
      </c>
      <c r="E28" s="24">
        <v>5</v>
      </c>
      <c r="F28" s="24">
        <v>2</v>
      </c>
      <c r="G28" s="25">
        <v>380000</v>
      </c>
      <c r="H28" s="35">
        <f t="shared" ref="H28:H30" si="1">G28*C28</f>
        <v>76760000</v>
      </c>
      <c r="I28" s="2">
        <f>H28*0.3</f>
        <v>23028000</v>
      </c>
      <c r="J28" s="2">
        <f t="shared" ref="J28:J30" si="2">$I$8*36*E28</f>
        <v>14400000</v>
      </c>
      <c r="K28" s="2">
        <f t="shared" ref="K28:K30" si="3">I28-J28</f>
        <v>8628000</v>
      </c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</row>
    <row r="29" spans="1:256" ht="18.75">
      <c r="A29" s="27"/>
      <c r="B29" s="28" t="s">
        <v>15</v>
      </c>
      <c r="C29" s="29">
        <v>75</v>
      </c>
      <c r="D29" s="30">
        <v>40</v>
      </c>
      <c r="E29" s="30">
        <f>C29/D29</f>
        <v>1.875</v>
      </c>
      <c r="F29" s="30">
        <v>25</v>
      </c>
      <c r="G29" s="32">
        <v>380000</v>
      </c>
      <c r="H29" s="33">
        <f t="shared" si="1"/>
        <v>28500000</v>
      </c>
      <c r="I29" s="31">
        <f>H29*0.3</f>
        <v>8550000</v>
      </c>
      <c r="J29" s="31">
        <f t="shared" si="2"/>
        <v>5400000</v>
      </c>
      <c r="K29" s="31">
        <f t="shared" si="3"/>
        <v>3150000</v>
      </c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</row>
    <row r="30" spans="1:256" ht="18.75">
      <c r="A30" s="1" t="s">
        <v>5</v>
      </c>
      <c r="B30" s="16" t="s">
        <v>15</v>
      </c>
      <c r="C30" s="18">
        <f>SUM(C28:C29)</f>
        <v>277</v>
      </c>
      <c r="D30" s="18">
        <v>40</v>
      </c>
      <c r="E30" s="18">
        <v>7</v>
      </c>
      <c r="F30" s="18"/>
      <c r="G30" s="19">
        <v>380000</v>
      </c>
      <c r="H30" s="20">
        <f t="shared" si="1"/>
        <v>105260000</v>
      </c>
      <c r="I30" s="20">
        <f>H30*0.3</f>
        <v>31578000</v>
      </c>
      <c r="J30" s="19">
        <f t="shared" si="2"/>
        <v>20160000</v>
      </c>
      <c r="K30" s="20">
        <f t="shared" si="3"/>
        <v>11418000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2" spans="1:256" ht="18.75">
      <c r="A32" s="1"/>
      <c r="B32" s="37"/>
      <c r="C32" s="38" t="s">
        <v>16</v>
      </c>
      <c r="D32" s="40">
        <v>7</v>
      </c>
      <c r="E32" s="38"/>
      <c r="F32" s="38" t="s">
        <v>17</v>
      </c>
      <c r="G32" s="39"/>
      <c r="H32" s="41">
        <v>0</v>
      </c>
      <c r="I32" s="38" t="s">
        <v>18</v>
      </c>
      <c r="J32" s="41">
        <v>11</v>
      </c>
      <c r="K32" s="3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8" spans="3:3">
      <c r="C38">
        <v>45</v>
      </c>
    </row>
  </sheetData>
  <mergeCells count="186">
    <mergeCell ref="IC3:IF3"/>
    <mergeCell ref="IG3:IJ3"/>
    <mergeCell ref="IK3:IN3"/>
    <mergeCell ref="IO3:IR3"/>
    <mergeCell ref="IS3:IV3"/>
    <mergeCell ref="G2:I2"/>
    <mergeCell ref="HE3:HH3"/>
    <mergeCell ref="HI3:HL3"/>
    <mergeCell ref="HM3:HP3"/>
    <mergeCell ref="HQ3:HT3"/>
    <mergeCell ref="HU3:HX3"/>
    <mergeCell ref="HY3:IB3"/>
    <mergeCell ref="GG3:GJ3"/>
    <mergeCell ref="GK3:GN3"/>
    <mergeCell ref="GO3:GR3"/>
    <mergeCell ref="GS3:GV3"/>
    <mergeCell ref="GW3:GZ3"/>
    <mergeCell ref="HA3:HD3"/>
    <mergeCell ref="FI3:FL3"/>
    <mergeCell ref="FM3:FP3"/>
    <mergeCell ref="FQ3:FT3"/>
    <mergeCell ref="FU3:FX3"/>
    <mergeCell ref="FY3:GB3"/>
    <mergeCell ref="GC3:GF3"/>
    <mergeCell ref="EK3:EN3"/>
    <mergeCell ref="EO3:ER3"/>
    <mergeCell ref="ES3:EV3"/>
    <mergeCell ref="EW3:EZ3"/>
    <mergeCell ref="FA3:FD3"/>
    <mergeCell ref="FE3:FH3"/>
    <mergeCell ref="DM3:DP3"/>
    <mergeCell ref="DQ3:DT3"/>
    <mergeCell ref="DU3:DX3"/>
    <mergeCell ref="DY3:EB3"/>
    <mergeCell ref="EC3:EF3"/>
    <mergeCell ref="EG3:EJ3"/>
    <mergeCell ref="CO3:CR3"/>
    <mergeCell ref="CS3:CV3"/>
    <mergeCell ref="CW3:CZ3"/>
    <mergeCell ref="DA3:DD3"/>
    <mergeCell ref="DE3:DH3"/>
    <mergeCell ref="DI3:DL3"/>
    <mergeCell ref="BQ3:BT3"/>
    <mergeCell ref="BU3:BX3"/>
    <mergeCell ref="BY3:CB3"/>
    <mergeCell ref="CC3:CF3"/>
    <mergeCell ref="CG3:CJ3"/>
    <mergeCell ref="CK3:CN3"/>
    <mergeCell ref="AS3:AV3"/>
    <mergeCell ref="AW3:AZ3"/>
    <mergeCell ref="BA3:BD3"/>
    <mergeCell ref="BE3:BH3"/>
    <mergeCell ref="BI3:BL3"/>
    <mergeCell ref="BM3:BP3"/>
    <mergeCell ref="IS2:IV2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HU2:HX2"/>
    <mergeCell ref="HY2:IB2"/>
    <mergeCell ref="IC2:IF2"/>
    <mergeCell ref="IG2:IJ2"/>
    <mergeCell ref="IK2:IN2"/>
    <mergeCell ref="IO2:IR2"/>
    <mergeCell ref="GW2:GZ2"/>
    <mergeCell ref="HA2:HD2"/>
    <mergeCell ref="HE2:HH2"/>
    <mergeCell ref="HI2:HL2"/>
    <mergeCell ref="HM2:HP2"/>
    <mergeCell ref="HQ2:HT2"/>
    <mergeCell ref="FY2:GB2"/>
    <mergeCell ref="GC2:GF2"/>
    <mergeCell ref="GG2:GJ2"/>
    <mergeCell ref="GK2:GN2"/>
    <mergeCell ref="GO2:GR2"/>
    <mergeCell ref="GS2:GV2"/>
    <mergeCell ref="FA2:FD2"/>
    <mergeCell ref="FE2:FH2"/>
    <mergeCell ref="FI2:FL2"/>
    <mergeCell ref="FM2:FP2"/>
    <mergeCell ref="FQ2:FT2"/>
    <mergeCell ref="FU2:FX2"/>
    <mergeCell ref="EC2:EF2"/>
    <mergeCell ref="EG2:EJ2"/>
    <mergeCell ref="EK2:EN2"/>
    <mergeCell ref="EO2:ER2"/>
    <mergeCell ref="ES2:EV2"/>
    <mergeCell ref="EW2:EZ2"/>
    <mergeCell ref="DE2:DH2"/>
    <mergeCell ref="DI2:DL2"/>
    <mergeCell ref="DM2:DP2"/>
    <mergeCell ref="DQ2:DT2"/>
    <mergeCell ref="DU2:DX2"/>
    <mergeCell ref="DY2:EB2"/>
    <mergeCell ref="CG2:CJ2"/>
    <mergeCell ref="CK2:CN2"/>
    <mergeCell ref="CO2:CR2"/>
    <mergeCell ref="CS2:CV2"/>
    <mergeCell ref="CW2:CZ2"/>
    <mergeCell ref="DA2:DD2"/>
    <mergeCell ref="BI2:BL2"/>
    <mergeCell ref="BM2:BP2"/>
    <mergeCell ref="BQ2:BT2"/>
    <mergeCell ref="BU2:BX2"/>
    <mergeCell ref="BY2:CB2"/>
    <mergeCell ref="CC2:CF2"/>
    <mergeCell ref="AK2:AN2"/>
    <mergeCell ref="AO2:AR2"/>
    <mergeCell ref="AS2:AV2"/>
    <mergeCell ref="AW2:AZ2"/>
    <mergeCell ref="BA2:BD2"/>
    <mergeCell ref="BE2:BH2"/>
    <mergeCell ref="IO1:IR1"/>
    <mergeCell ref="IS1:IV1"/>
    <mergeCell ref="M2:P2"/>
    <mergeCell ref="Q2:T2"/>
    <mergeCell ref="U2:X2"/>
    <mergeCell ref="Y2:AB2"/>
    <mergeCell ref="AC2:AF2"/>
    <mergeCell ref="AG2:AJ2"/>
    <mergeCell ref="HQ1:HT1"/>
    <mergeCell ref="HU1:HX1"/>
    <mergeCell ref="HY1:IB1"/>
    <mergeCell ref="IC1:IF1"/>
    <mergeCell ref="IG1:IJ1"/>
    <mergeCell ref="IK1:IN1"/>
    <mergeCell ref="GS1:GV1"/>
    <mergeCell ref="GW1:GZ1"/>
    <mergeCell ref="HA1:HD1"/>
    <mergeCell ref="HE1:HH1"/>
    <mergeCell ref="HI1:HL1"/>
    <mergeCell ref="HM1:HP1"/>
    <mergeCell ref="FU1:FX1"/>
    <mergeCell ref="FY1:GB1"/>
    <mergeCell ref="GC1:GF1"/>
    <mergeCell ref="GG1:GJ1"/>
    <mergeCell ref="GK1:GN1"/>
    <mergeCell ref="GO1:GR1"/>
    <mergeCell ref="EW1:EZ1"/>
    <mergeCell ref="FA1:FD1"/>
    <mergeCell ref="FE1:FH1"/>
    <mergeCell ref="FI1:FL1"/>
    <mergeCell ref="FM1:FP1"/>
    <mergeCell ref="FQ1:FT1"/>
    <mergeCell ref="DY1:EB1"/>
    <mergeCell ref="EC1:EF1"/>
    <mergeCell ref="EG1:EJ1"/>
    <mergeCell ref="EK1:EN1"/>
    <mergeCell ref="EO1:ER1"/>
    <mergeCell ref="ES1:EV1"/>
    <mergeCell ref="DA1:DD1"/>
    <mergeCell ref="DE1:DH1"/>
    <mergeCell ref="DI1:DL1"/>
    <mergeCell ref="DM1:DP1"/>
    <mergeCell ref="DQ1:DT1"/>
    <mergeCell ref="DU1:DX1"/>
    <mergeCell ref="CC1:CF1"/>
    <mergeCell ref="CG1:CJ1"/>
    <mergeCell ref="CK1:CN1"/>
    <mergeCell ref="CO1:CR1"/>
    <mergeCell ref="CS1:CV1"/>
    <mergeCell ref="CW1:CZ1"/>
    <mergeCell ref="BE1:BH1"/>
    <mergeCell ref="BI1:BL1"/>
    <mergeCell ref="BM1:BP1"/>
    <mergeCell ref="BQ1:BT1"/>
    <mergeCell ref="BU1:BX1"/>
    <mergeCell ref="BY1:CB1"/>
    <mergeCell ref="AG1:AJ1"/>
    <mergeCell ref="AK1:AN1"/>
    <mergeCell ref="AO1:AR1"/>
    <mergeCell ref="AS1:AV1"/>
    <mergeCell ref="AW1:AZ1"/>
    <mergeCell ref="BA1:BD1"/>
    <mergeCell ref="M1:P1"/>
    <mergeCell ref="Q1:T1"/>
    <mergeCell ref="U1:X1"/>
    <mergeCell ref="Y1:AB1"/>
    <mergeCell ref="AC1:AF1"/>
    <mergeCell ref="G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GV</vt:lpstr>
      <vt:lpstr>Sheet2</vt:lpstr>
      <vt:lpstr>Sheet3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2015-03-24T16:03:00Z</dcterms:created>
  <dcterms:modified xsi:type="dcterms:W3CDTF">2015-03-24T16:18:47Z</dcterms:modified>
</cp:coreProperties>
</file>